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<sst xmlns="http://schemas.openxmlformats.org/spreadsheetml/2006/main" count="68" uniqueCount="41">
  <si>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MEDICINA FIZICA SI DE REABILITARE –  alocare plafon luna IUL- DEC 2020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</si>
  <si>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</si>
  <si>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</si>
  <si>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</si>
  <si>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</si>
  <si>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</si>
  <si>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</si>
  <si>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</si>
  <si>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</si>
  <si>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</si>
  <si>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</si>
  <si>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</si>
  <si>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</si>
  <si>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</si>
  <si>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</si>
  <si>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IUL-DEC 2020</t>
  </si>
  <si>
    <t>crt.</t>
  </si>
  <si>
    <t>SALA</t>
  </si>
  <si>
    <t xml:space="preserve">BAZINUL DE </t>
  </si>
  <si>
    <t>TEHNICE</t>
  </si>
  <si>
    <t>RESURSE</t>
  </si>
  <si>
    <t>UMANE</t>
  </si>
  <si>
    <t>lei</t>
  </si>
  <si>
    <t>HIDROKINETO</t>
  </si>
  <si>
    <t>SC BIOTERAPIA PLUS SRL</t>
  </si>
  <si>
    <t>&gt;1</t>
  </si>
  <si>
    <t>SC TUTTI SAT SRL</t>
  </si>
  <si>
    <t>SC KINETOMEDICA PLUS SRL</t>
  </si>
  <si>
    <t>SC TUDOR HEALTHCARE SYSTEM SRL-D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</si>
  <si>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</si>
  <si>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</si>
  <si>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</si>
  <si>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</si>
  <si>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</si>
  <si>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</si>
  <si>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</si>
  <si>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</si>
  <si>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</si>
  <si>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</si>
  <si>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UMANE 50%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</si>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</sst>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11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4" fillId="0" borderId="4" xfId="15" applyNumberFormat="1" applyFont="1" applyFill="1" applyBorder="1" applyAlignment="1" applyProtection="1">
      <alignment/>
      <protection/>
    </xf>
    <xf numFmtId="169" fontId="4" fillId="0" borderId="4" xfId="15" applyNumberFormat="1" applyFont="1" applyFill="1" applyBorder="1" applyAlignment="1" applyProtection="1">
      <alignment horizontal="right"/>
      <protection/>
    </xf>
    <xf numFmtId="170" fontId="4" fillId="0" borderId="4" xfId="15" applyNumberFormat="1" applyFont="1" applyFill="1" applyBorder="1" applyAlignment="1" applyProtection="1">
      <alignment/>
      <protection/>
    </xf>
    <xf numFmtId="168" fontId="0" fillId="0" borderId="4" xfId="15" applyNumberFormat="1" applyFont="1" applyFill="1" applyBorder="1" applyAlignment="1" applyProtection="1">
      <alignment/>
      <protection/>
    </xf>
    <xf numFmtId="168" fontId="4" fillId="0" borderId="4" xfId="17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5" fillId="0" borderId="4" xfId="0" applyFont="1" applyFill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O31"/>
  <sheetViews>
    <sheetView tabSelected="1" workbookViewId="0" topLeftCell="A1">
      <selection activeCell="A34" sqref="A34"/>
    </sheetView>
  </sheetViews>
  <sheetFormatPr defaultColWidth="6.8515625" defaultRowHeight="12.75"/>
  <cols>
    <col min="1" max="1" width="5.421875" style="0" customWidth="1"/>
    <col min="2" max="2" width="39.421875" style="0" customWidth="1"/>
    <col min="3" max="3" width="14.421875" style="0" customWidth="1"/>
    <col min="4" max="4" width="14.00390625" style="0" customWidth="1"/>
    <col min="5" max="11" width="12.421875" style="0" customWidth="1"/>
    <col min="12" max="12" width="12.57421875" style="0" customWidth="1"/>
    <col min="13" max="14" width="13.421875" style="0" customWidth="1"/>
    <col min="15" max="15" width="15.421875" style="0" customWidth="1"/>
    <col min="16" max="16384" width="8.421875" style="0" customWidth="1"/>
  </cols>
  <sheetData>
    <row r="5" spans="2:13" ht="26.25">
      <c r="B5" s="1" t="s">
        <v>0</v>
      </c>
      <c r="E5" s="1"/>
      <c r="F5" s="2"/>
      <c r="G5" s="2"/>
      <c r="H5" s="2"/>
      <c r="I5" s="2"/>
      <c r="M5" s="3"/>
    </row>
    <row r="6" spans="5:13" ht="26.25">
      <c r="E6" s="1"/>
      <c r="F6" s="2"/>
      <c r="G6" s="2"/>
      <c r="H6" s="2"/>
      <c r="I6" s="2"/>
      <c r="M6" s="3"/>
    </row>
    <row r="8" spans="1:15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3</v>
      </c>
      <c r="L8" s="5" t="s">
        <v>4</v>
      </c>
      <c r="M8" s="5" t="s">
        <v>4</v>
      </c>
      <c r="N8" s="5"/>
      <c r="O8" s="5" t="s">
        <v>5</v>
      </c>
    </row>
    <row r="9" spans="1:15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8" t="s">
        <v>11</v>
      </c>
      <c r="L9" s="8" t="s">
        <v>13</v>
      </c>
      <c r="M9" s="7" t="s">
        <v>14</v>
      </c>
      <c r="N9" s="7" t="s">
        <v>12</v>
      </c>
      <c r="O9" s="9" t="s">
        <v>15</v>
      </c>
    </row>
    <row r="10" spans="1:15" s="6" customFormat="1" ht="14.25">
      <c r="A10" s="7" t="s">
        <v>16</v>
      </c>
      <c r="B10" s="7"/>
      <c r="C10" s="7"/>
      <c r="D10" s="7"/>
      <c r="E10" s="7" t="s">
        <v>14</v>
      </c>
      <c r="F10" s="7" t="s">
        <v>17</v>
      </c>
      <c r="G10" s="7" t="s">
        <v>18</v>
      </c>
      <c r="H10" s="7" t="s">
        <v>14</v>
      </c>
      <c r="I10" s="7"/>
      <c r="J10" s="7" t="s">
        <v>19</v>
      </c>
      <c r="K10" s="8" t="s">
        <v>20</v>
      </c>
      <c r="L10" s="7"/>
      <c r="M10" s="7" t="s">
        <v>21</v>
      </c>
      <c r="N10" s="7" t="s">
        <v>3</v>
      </c>
      <c r="O10" s="7" t="s">
        <v>22</v>
      </c>
    </row>
    <row r="11" spans="1:15" s="6" customFormat="1" ht="14.25">
      <c r="A11" s="10"/>
      <c r="B11" s="11"/>
      <c r="C11" s="11"/>
      <c r="D11" s="11"/>
      <c r="E11" s="11" t="s">
        <v>19</v>
      </c>
      <c r="F11" s="11"/>
      <c r="G11" s="11" t="s">
        <v>23</v>
      </c>
      <c r="H11" s="11" t="s">
        <v>19</v>
      </c>
      <c r="I11" s="11"/>
      <c r="J11" s="10"/>
      <c r="K11" s="12" t="s">
        <v>21</v>
      </c>
      <c r="L11" s="11"/>
      <c r="M11" s="11"/>
      <c r="N11" s="11"/>
      <c r="O11" s="13"/>
    </row>
    <row r="12" spans="1:15" s="20" customFormat="1" ht="14.25">
      <c r="A12" s="14">
        <v>1</v>
      </c>
      <c r="B12" s="14" t="s">
        <v>24</v>
      </c>
      <c r="C12" s="15">
        <v>635</v>
      </c>
      <c r="D12" s="16" t="s">
        <v>25</v>
      </c>
      <c r="E12" s="17">
        <f>C12</f>
        <v>635</v>
      </c>
      <c r="F12" s="15">
        <v>68.57</v>
      </c>
      <c r="G12" s="15">
        <v>0</v>
      </c>
      <c r="H12" s="17">
        <f aca="true" t="shared" si="0" ref="H12:H22">E12+F12+G12</f>
        <v>703.5699999999999</v>
      </c>
      <c r="I12" s="17">
        <v>246.3448</v>
      </c>
      <c r="J12" s="18">
        <v>173320.81</v>
      </c>
      <c r="K12" s="17">
        <v>403.07</v>
      </c>
      <c r="L12" s="17">
        <v>467.454</v>
      </c>
      <c r="M12" s="19">
        <v>188416.68</v>
      </c>
      <c r="N12" s="15">
        <f aca="true" t="shared" si="1" ref="N12:N22">H12+K12</f>
        <v>1106.6399999999999</v>
      </c>
      <c r="O12" s="15">
        <f aca="true" t="shared" si="2" ref="O12:O22">J12+M12</f>
        <v>361737.49</v>
      </c>
    </row>
    <row r="13" spans="1:15" s="20" customFormat="1" ht="14.25">
      <c r="A13" s="14">
        <v>2</v>
      </c>
      <c r="B13" s="14" t="s">
        <v>26</v>
      </c>
      <c r="C13" s="15">
        <v>395</v>
      </c>
      <c r="D13" s="16">
        <v>0.8480000000000001</v>
      </c>
      <c r="E13" s="17">
        <f>C13*D13</f>
        <v>334.96000000000004</v>
      </c>
      <c r="F13" s="15">
        <v>102.86</v>
      </c>
      <c r="G13" s="15">
        <v>68.57</v>
      </c>
      <c r="H13" s="17">
        <f t="shared" si="0"/>
        <v>506.39000000000004</v>
      </c>
      <c r="I13" s="17">
        <v>246.3448</v>
      </c>
      <c r="J13" s="18">
        <v>124746.54</v>
      </c>
      <c r="K13" s="17">
        <v>258.1</v>
      </c>
      <c r="L13" s="17">
        <v>467.454</v>
      </c>
      <c r="M13" s="19">
        <v>120649.88</v>
      </c>
      <c r="N13" s="15">
        <f t="shared" si="1"/>
        <v>764.49</v>
      </c>
      <c r="O13" s="15">
        <f t="shared" si="2"/>
        <v>245396.41999999998</v>
      </c>
    </row>
    <row r="14" spans="1:15" s="20" customFormat="1" ht="14.25">
      <c r="A14" s="14">
        <v>3</v>
      </c>
      <c r="B14" s="14" t="s">
        <v>27</v>
      </c>
      <c r="C14" s="15">
        <v>445</v>
      </c>
      <c r="D14" s="16" t="s">
        <v>25</v>
      </c>
      <c r="E14" s="17">
        <f aca="true" t="shared" si="3" ref="E14:E16">C14</f>
        <v>445</v>
      </c>
      <c r="F14" s="15">
        <v>68.57</v>
      </c>
      <c r="G14" s="15">
        <v>0</v>
      </c>
      <c r="H14" s="17">
        <f t="shared" si="0"/>
        <v>513.5699999999999</v>
      </c>
      <c r="I14" s="17">
        <v>246.3448</v>
      </c>
      <c r="J14" s="18">
        <v>126515.3</v>
      </c>
      <c r="K14" s="17">
        <v>241.35</v>
      </c>
      <c r="L14" s="17">
        <v>467.454</v>
      </c>
      <c r="M14" s="19">
        <v>112820.02</v>
      </c>
      <c r="N14" s="15">
        <f t="shared" si="1"/>
        <v>754.92</v>
      </c>
      <c r="O14" s="15">
        <f t="shared" si="2"/>
        <v>239335.32</v>
      </c>
    </row>
    <row r="15" spans="1:15" s="24" customFormat="1" ht="14.25">
      <c r="A15" s="14">
        <v>4</v>
      </c>
      <c r="B15" s="14" t="s">
        <v>28</v>
      </c>
      <c r="C15" s="18">
        <v>180</v>
      </c>
      <c r="D15" s="21" t="s">
        <v>25</v>
      </c>
      <c r="E15" s="22">
        <f t="shared" si="3"/>
        <v>180</v>
      </c>
      <c r="F15" s="18">
        <v>137.14</v>
      </c>
      <c r="G15" s="18">
        <v>0</v>
      </c>
      <c r="H15" s="22">
        <f t="shared" si="0"/>
        <v>317.14</v>
      </c>
      <c r="I15" s="17">
        <v>246.3448</v>
      </c>
      <c r="J15" s="18">
        <v>78125.79</v>
      </c>
      <c r="K15" s="22">
        <v>128.27</v>
      </c>
      <c r="L15" s="17">
        <v>467.454</v>
      </c>
      <c r="M15" s="23">
        <v>59960.32</v>
      </c>
      <c r="N15" s="18">
        <f t="shared" si="1"/>
        <v>445.40999999999997</v>
      </c>
      <c r="O15" s="18">
        <f t="shared" si="2"/>
        <v>138086.11</v>
      </c>
    </row>
    <row r="16" spans="1:15" s="20" customFormat="1" ht="14.25">
      <c r="A16" s="25">
        <v>5</v>
      </c>
      <c r="B16" s="25" t="s">
        <v>29</v>
      </c>
      <c r="C16" s="15">
        <v>181.2</v>
      </c>
      <c r="D16" s="16" t="s">
        <v>25</v>
      </c>
      <c r="E16" s="17">
        <f t="shared" si="3"/>
        <v>181.2</v>
      </c>
      <c r="F16" s="15">
        <v>60</v>
      </c>
      <c r="G16" s="15">
        <v>0</v>
      </c>
      <c r="H16" s="17">
        <f t="shared" si="0"/>
        <v>241.2</v>
      </c>
      <c r="I16" s="17">
        <v>246.3448</v>
      </c>
      <c r="J16" s="18">
        <v>59418.37</v>
      </c>
      <c r="K16" s="17">
        <v>167.38</v>
      </c>
      <c r="L16" s="17">
        <v>467.454</v>
      </c>
      <c r="M16" s="19">
        <v>78242.45</v>
      </c>
      <c r="N16" s="15">
        <f t="shared" si="1"/>
        <v>408.58</v>
      </c>
      <c r="O16" s="15">
        <f t="shared" si="2"/>
        <v>137660.82</v>
      </c>
    </row>
    <row r="17" spans="1:15" s="20" customFormat="1" ht="14.25">
      <c r="A17" s="25">
        <v>6</v>
      </c>
      <c r="B17" s="25" t="s">
        <v>30</v>
      </c>
      <c r="C17" s="15">
        <v>165.48</v>
      </c>
      <c r="D17" s="16">
        <v>0.5797</v>
      </c>
      <c r="E17" s="17">
        <f>C17*D17</f>
        <v>95.92875599999999</v>
      </c>
      <c r="F17" s="15">
        <v>0</v>
      </c>
      <c r="G17" s="15">
        <v>0</v>
      </c>
      <c r="H17" s="17">
        <f t="shared" si="0"/>
        <v>95.92875599999999</v>
      </c>
      <c r="I17" s="17">
        <v>246.3448</v>
      </c>
      <c r="J17" s="18">
        <v>23631.55</v>
      </c>
      <c r="K17" s="17">
        <v>62</v>
      </c>
      <c r="L17" s="17">
        <v>467.454</v>
      </c>
      <c r="M17" s="19">
        <v>28982.15</v>
      </c>
      <c r="N17" s="15">
        <f t="shared" si="1"/>
        <v>157.928756</v>
      </c>
      <c r="O17" s="15">
        <f t="shared" si="2"/>
        <v>52613.7</v>
      </c>
    </row>
    <row r="18" spans="1:15" s="20" customFormat="1" ht="14.25">
      <c r="A18" s="25">
        <v>7</v>
      </c>
      <c r="B18" s="25" t="s">
        <v>31</v>
      </c>
      <c r="C18" s="15">
        <v>194.31</v>
      </c>
      <c r="D18" s="16" t="s">
        <v>25</v>
      </c>
      <c r="E18" s="17">
        <f aca="true" t="shared" si="4" ref="E18:E19">C18</f>
        <v>194.31</v>
      </c>
      <c r="F18" s="15">
        <v>40</v>
      </c>
      <c r="G18" s="15">
        <v>0</v>
      </c>
      <c r="H18" s="17">
        <f t="shared" si="0"/>
        <v>234.31</v>
      </c>
      <c r="I18" s="17">
        <v>246.3448</v>
      </c>
      <c r="J18" s="18">
        <v>57721.05</v>
      </c>
      <c r="K18" s="17">
        <v>124.86</v>
      </c>
      <c r="L18" s="17">
        <v>467.454</v>
      </c>
      <c r="M18" s="19">
        <v>58366.31</v>
      </c>
      <c r="N18" s="15">
        <f t="shared" si="1"/>
        <v>359.17</v>
      </c>
      <c r="O18" s="15">
        <f t="shared" si="2"/>
        <v>116087.36</v>
      </c>
    </row>
    <row r="19" spans="1:15" s="20" customFormat="1" ht="14.25">
      <c r="A19" s="25">
        <v>8</v>
      </c>
      <c r="B19" s="25" t="s">
        <v>32</v>
      </c>
      <c r="C19" s="15">
        <v>60</v>
      </c>
      <c r="D19" s="16" t="s">
        <v>25</v>
      </c>
      <c r="E19" s="17">
        <f t="shared" si="4"/>
        <v>60</v>
      </c>
      <c r="F19" s="15">
        <v>34.28</v>
      </c>
      <c r="G19" s="15">
        <v>0</v>
      </c>
      <c r="H19" s="17">
        <f t="shared" si="0"/>
        <v>94.28</v>
      </c>
      <c r="I19" s="17">
        <v>246.3448</v>
      </c>
      <c r="J19" s="18">
        <v>23225.39</v>
      </c>
      <c r="K19" s="17">
        <v>74.67</v>
      </c>
      <c r="L19" s="17">
        <v>467.454</v>
      </c>
      <c r="M19" s="19">
        <v>34904.79</v>
      </c>
      <c r="N19" s="15">
        <f t="shared" si="1"/>
        <v>168.95</v>
      </c>
      <c r="O19" s="15">
        <f t="shared" si="2"/>
        <v>58130.18</v>
      </c>
    </row>
    <row r="20" spans="1:15" s="20" customFormat="1" ht="14.25">
      <c r="A20" s="25">
        <v>9</v>
      </c>
      <c r="B20" s="25" t="s">
        <v>33</v>
      </c>
      <c r="C20" s="15">
        <v>80</v>
      </c>
      <c r="D20" s="16">
        <v>0.9412</v>
      </c>
      <c r="E20" s="17">
        <f aca="true" t="shared" si="5" ref="E20:E22">C20*D20</f>
        <v>75.296</v>
      </c>
      <c r="F20" s="15">
        <v>60</v>
      </c>
      <c r="G20" s="15">
        <v>0</v>
      </c>
      <c r="H20" s="17">
        <f t="shared" si="0"/>
        <v>135.296</v>
      </c>
      <c r="I20" s="17">
        <v>246.3448</v>
      </c>
      <c r="J20" s="18">
        <v>33329.47</v>
      </c>
      <c r="K20" s="17">
        <v>57</v>
      </c>
      <c r="L20" s="17">
        <v>467.454</v>
      </c>
      <c r="M20" s="19">
        <v>26644.88</v>
      </c>
      <c r="N20" s="15">
        <f t="shared" si="1"/>
        <v>192.296</v>
      </c>
      <c r="O20" s="15">
        <f t="shared" si="2"/>
        <v>59974.350000000006</v>
      </c>
    </row>
    <row r="21" spans="1:15" s="20" customFormat="1" ht="14.25">
      <c r="A21" s="25">
        <v>10</v>
      </c>
      <c r="B21" s="25" t="s">
        <v>34</v>
      </c>
      <c r="C21" s="15">
        <v>128.4</v>
      </c>
      <c r="D21" s="16">
        <v>0.5667</v>
      </c>
      <c r="E21" s="17">
        <f t="shared" si="5"/>
        <v>72.76428</v>
      </c>
      <c r="F21" s="15">
        <v>40</v>
      </c>
      <c r="G21" s="15">
        <v>0</v>
      </c>
      <c r="H21" s="17">
        <f t="shared" si="0"/>
        <v>112.76428</v>
      </c>
      <c r="I21" s="17">
        <v>246.3448</v>
      </c>
      <c r="J21" s="18">
        <v>27778.89</v>
      </c>
      <c r="K21" s="17">
        <v>48.57</v>
      </c>
      <c r="L21" s="17">
        <v>467.454</v>
      </c>
      <c r="M21" s="19">
        <v>22704.24</v>
      </c>
      <c r="N21" s="15">
        <f t="shared" si="1"/>
        <v>161.33428</v>
      </c>
      <c r="O21" s="15">
        <f t="shared" si="2"/>
        <v>50483.130000000005</v>
      </c>
    </row>
    <row r="22" spans="1:15" s="20" customFormat="1" ht="14.25">
      <c r="A22" s="25">
        <v>11</v>
      </c>
      <c r="B22" s="25" t="s">
        <v>35</v>
      </c>
      <c r="C22" s="15">
        <v>355</v>
      </c>
      <c r="D22" s="16">
        <v>0.7107</v>
      </c>
      <c r="E22" s="17">
        <f t="shared" si="5"/>
        <v>252.2985</v>
      </c>
      <c r="F22" s="15">
        <v>91.42</v>
      </c>
      <c r="G22" s="15">
        <v>0</v>
      </c>
      <c r="H22" s="17">
        <f t="shared" si="0"/>
        <v>343.7185</v>
      </c>
      <c r="I22" s="17">
        <v>246.3448</v>
      </c>
      <c r="J22" s="18">
        <v>84673.28</v>
      </c>
      <c r="K22" s="17">
        <v>172.84</v>
      </c>
      <c r="L22" s="17">
        <v>467.454</v>
      </c>
      <c r="M22" s="19">
        <v>80794.73</v>
      </c>
      <c r="N22" s="15">
        <f t="shared" si="1"/>
        <v>516.5585</v>
      </c>
      <c r="O22" s="15">
        <f t="shared" si="2"/>
        <v>165468.01</v>
      </c>
    </row>
    <row r="23" spans="2:15" s="26" customFormat="1" ht="15.75">
      <c r="B23" s="27" t="s">
        <v>12</v>
      </c>
      <c r="C23" s="28"/>
      <c r="E23" s="29"/>
      <c r="F23" s="29"/>
      <c r="G23" s="29"/>
      <c r="H23" s="30">
        <f>SUM(H12:H22)</f>
        <v>3298.167536</v>
      </c>
      <c r="I23" s="29"/>
      <c r="J23" s="31">
        <f>SUM(J12:J22)</f>
        <v>812486.44</v>
      </c>
      <c r="K23" s="30">
        <f>SUM(K12:K22)</f>
        <v>1738.11</v>
      </c>
      <c r="L23" s="29"/>
      <c r="M23" s="31">
        <f>SUM(M12:M22)</f>
        <v>812486.45</v>
      </c>
      <c r="N23" s="31">
        <f>SUM(N12:N22)</f>
        <v>5036.277536</v>
      </c>
      <c r="O23" s="31">
        <f>SUM(O12:O22)</f>
        <v>1624972.89</v>
      </c>
    </row>
    <row r="25" spans="2:3" ht="15.75">
      <c r="B25" s="32" t="s">
        <v>36</v>
      </c>
      <c r="C25" s="33"/>
    </row>
    <row r="26" spans="2:13" ht="15.75">
      <c r="B26" s="32" t="s">
        <v>37</v>
      </c>
      <c r="C26" s="34">
        <v>812486.44</v>
      </c>
      <c r="D26" s="35" t="s">
        <v>38</v>
      </c>
      <c r="H26" s="36"/>
      <c r="M26" s="37"/>
    </row>
    <row r="27" spans="2:12" ht="15.75">
      <c r="B27" s="32"/>
      <c r="C27" s="34"/>
      <c r="H27" s="36"/>
      <c r="L27" s="36"/>
    </row>
    <row r="28" spans="2:14" ht="16.5">
      <c r="B28" s="32" t="s">
        <v>36</v>
      </c>
      <c r="C28" s="34"/>
      <c r="H28" s="36"/>
      <c r="L28" s="36"/>
      <c r="N28" s="38"/>
    </row>
    <row r="29" spans="2:14" ht="16.5">
      <c r="B29" s="32" t="s">
        <v>39</v>
      </c>
      <c r="C29" s="34">
        <v>812486.45</v>
      </c>
      <c r="D29" s="35" t="s">
        <v>38</v>
      </c>
      <c r="H29" s="36"/>
      <c r="J29" s="39"/>
      <c r="L29" s="36"/>
      <c r="N29" s="38"/>
    </row>
    <row r="30" spans="2:12" ht="15.75">
      <c r="B30" s="40"/>
      <c r="C30" s="41"/>
      <c r="H30" s="36"/>
      <c r="L30" s="36"/>
    </row>
    <row r="31" spans="2:12" ht="16.5">
      <c r="B31" s="32" t="s">
        <v>40</v>
      </c>
      <c r="C31" s="42">
        <f>SUM(C25:C29)</f>
        <v>1624972.89</v>
      </c>
      <c r="D31" s="32" t="s">
        <v>38</v>
      </c>
      <c r="H31" s="36"/>
      <c r="L31" s="3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4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2020-06-30T11:04:27Z</cp:lastPrinted>
  <dcterms:modified xsi:type="dcterms:W3CDTF">2020-07-01T05:00:42Z</dcterms:modified>
  <cp:category/>
  <cp:version/>
  <cp:contentType/>
  <cp:contentStatus/>
  <cp:revision>86</cp:revision>
</cp:coreProperties>
</file>